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NB17" sheetId="1" r:id="rId1"/>
    <sheet name="investor" sheetId="2" r:id="rId2"/>
    <sheet name="regulacny vzorec" sheetId="3" r:id="rId3"/>
  </sheets>
  <definedNames>
    <definedName name="_xlnm.Print_Area" localSheetId="1">'investor'!$A$6:$Y$21</definedName>
    <definedName name="_xlnm.Print_Area" localSheetId="0">'NB17'!$A$6:$Y$25</definedName>
  </definedNames>
  <calcPr fullCalcOnLoad="1"/>
</workbook>
</file>

<file path=xl/sharedStrings.xml><?xml version="1.0" encoding="utf-8"?>
<sst xmlns="http://schemas.openxmlformats.org/spreadsheetml/2006/main" count="219" uniqueCount="75">
  <si>
    <t>OBJEKTY</t>
  </si>
  <si>
    <t>RODINNÝ DOM</t>
  </si>
  <si>
    <t>RADOVÝ DOM</t>
  </si>
  <si>
    <t>BYTOVÝ DOM</t>
  </si>
  <si>
    <t>ZP</t>
  </si>
  <si>
    <t>A</t>
  </si>
  <si>
    <t>B</t>
  </si>
  <si>
    <t>PP</t>
  </si>
  <si>
    <t>POČET OBYVATEĽOV</t>
  </si>
  <si>
    <t>os./ dom</t>
  </si>
  <si>
    <t>os./ byt</t>
  </si>
  <si>
    <t>ZP CELKOM</t>
  </si>
  <si>
    <t>PP CELKOM</t>
  </si>
  <si>
    <t>B Ý V A N I E</t>
  </si>
  <si>
    <r>
      <t>m</t>
    </r>
    <r>
      <rPr>
        <vertAlign val="superscript"/>
        <sz val="9"/>
        <rFont val="Arial"/>
        <family val="2"/>
      </rPr>
      <t>2</t>
    </r>
  </si>
  <si>
    <t>SPOLU</t>
  </si>
  <si>
    <t>POČET JEDNOTIEK</t>
  </si>
  <si>
    <t>OBLOŽNOSŤ/ POČET ZAM.</t>
  </si>
  <si>
    <t>OV V BYTOVOM DOME</t>
  </si>
  <si>
    <t>OBČIANSKA VYBAVENOSŤ SAMOSTATNE STOJACA</t>
  </si>
  <si>
    <t>zam./jedn.</t>
  </si>
  <si>
    <t>POČET ZAMESTNANCOV</t>
  </si>
  <si>
    <t>obyv.</t>
  </si>
  <si>
    <t>zam.</t>
  </si>
  <si>
    <t>POČET OBJEKTOV</t>
  </si>
  <si>
    <t>O V</t>
  </si>
  <si>
    <t>IZP</t>
  </si>
  <si>
    <t>MIN. PLOCHA POZEMKU</t>
  </si>
  <si>
    <t>IZP MAX. PODĽA ÚP</t>
  </si>
  <si>
    <r>
      <t>m</t>
    </r>
    <r>
      <rPr>
        <b/>
        <i/>
        <vertAlign val="superscript"/>
        <sz val="11"/>
        <rFont val="Arial"/>
        <family val="2"/>
      </rPr>
      <t>2</t>
    </r>
  </si>
  <si>
    <t>SPOLU V BLOKU NB17</t>
  </si>
  <si>
    <t>TYP</t>
  </si>
  <si>
    <t>ZASTAVANÁ PLOCHA</t>
  </si>
  <si>
    <t>PODLAŽNÉ PLOCHY</t>
  </si>
  <si>
    <t>INDEX ZASTAVANEJ PLOCHY</t>
  </si>
  <si>
    <t>IZP CELKOM</t>
  </si>
  <si>
    <t>zo ZP bloku</t>
  </si>
  <si>
    <t xml:space="preserve"> zo ZP bloku</t>
  </si>
  <si>
    <t>CELKOVÁ PLOCHA ÚZEMIA REGULAČNÉHO BLOKU NB17</t>
  </si>
  <si>
    <t>POČET OBYVATEĽOV A ZAMESTNANCOV</t>
  </si>
  <si>
    <r>
      <t>m</t>
    </r>
    <r>
      <rPr>
        <b/>
        <vertAlign val="superscript"/>
        <sz val="11"/>
        <color indexed="9"/>
        <rFont val="Arial"/>
        <family val="2"/>
      </rPr>
      <t>2</t>
    </r>
  </si>
  <si>
    <t>objektov</t>
  </si>
  <si>
    <r>
      <t>m</t>
    </r>
    <r>
      <rPr>
        <b/>
        <vertAlign val="superscript"/>
        <sz val="12"/>
        <rFont val="Arial"/>
        <family val="0"/>
      </rPr>
      <t>2</t>
    </r>
  </si>
  <si>
    <t>CELKOVÁ PLOCHA POZEMKU</t>
  </si>
  <si>
    <t>FUNKČNÉ VYUŽITIE</t>
  </si>
  <si>
    <t>TYPOLOGICKÝ DRUH ZÁSTAVBY</t>
  </si>
  <si>
    <t>PODLAŽNOSŤ</t>
  </si>
  <si>
    <t>KOEFICIENT ZELENE</t>
  </si>
  <si>
    <t>MINIMÁLNA VÝMERA POZEMKU</t>
  </si>
  <si>
    <t>IZOLOVANÝ RODINNÝ DOM</t>
  </si>
  <si>
    <t>RADOVÁ ZÁSTAVBA</t>
  </si>
  <si>
    <t>OPLOTENIE POZEMKU</t>
  </si>
  <si>
    <t>izolované rodinné domy, radová zástavba</t>
  </si>
  <si>
    <t xml:space="preserve">max. </t>
  </si>
  <si>
    <t>min.</t>
  </si>
  <si>
    <t>vrátane podkrovia</t>
  </si>
  <si>
    <t>m</t>
  </si>
  <si>
    <t>obytné územia so zástavbou s rodinnými domami</t>
  </si>
  <si>
    <t>SEKTOR II</t>
  </si>
  <si>
    <t>verejné priestranstvo s bytovými domami a OV</t>
  </si>
  <si>
    <t>bytové domy</t>
  </si>
  <si>
    <t>SEKTOR III</t>
  </si>
  <si>
    <t>rekreačno-zotavovacia a športová vybavenosť</t>
  </si>
  <si>
    <t>zástavba je neprípustná</t>
  </si>
  <si>
    <t>max. výška oplotenia</t>
  </si>
  <si>
    <r>
      <t>m</t>
    </r>
    <r>
      <rPr>
        <vertAlign val="superscript"/>
        <sz val="10"/>
        <rFont val="Arial"/>
        <family val="0"/>
      </rPr>
      <t>2</t>
    </r>
  </si>
  <si>
    <t>INDEX ZASTAVANEJ PLOCHY*</t>
  </si>
  <si>
    <t>* OV max. 0,1 z celkovej ZP bloku</t>
  </si>
  <si>
    <t>SEKTOR I a IV</t>
  </si>
  <si>
    <t>INDEX ZASTAVANEJ PLOCHY**</t>
  </si>
  <si>
    <t>** max. 0,1 z celkovej ZP bloku NB17</t>
  </si>
  <si>
    <t xml:space="preserve">SPOLU </t>
  </si>
  <si>
    <t>C</t>
  </si>
  <si>
    <t>D</t>
  </si>
  <si>
    <t>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</si>
</sst>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2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vertAlign val="superscript"/>
      <sz val="9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8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color indexed="9"/>
      <name val="Arial"/>
      <family val="0"/>
    </font>
    <font>
      <b/>
      <vertAlign val="superscript"/>
      <sz val="11"/>
      <color indexed="9"/>
      <name val="Arial"/>
      <family val="2"/>
    </font>
    <font>
      <b/>
      <vertAlign val="superscript"/>
      <sz val="12"/>
      <name val="Arial"/>
      <family val="0"/>
    </font>
    <font>
      <sz val="9"/>
      <color indexed="9"/>
      <name val="Arial"/>
      <family val="0"/>
    </font>
    <font>
      <b/>
      <i/>
      <sz val="9"/>
      <color indexed="9"/>
      <name val="Arial"/>
      <family val="0"/>
    </font>
    <font>
      <i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  <fill>
      <patternFill patternType="mediumGray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/>
    </xf>
    <xf numFmtId="49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/>
    </xf>
    <xf numFmtId="164" fontId="10" fillId="4" borderId="1" xfId="0" applyNumberFormat="1" applyFont="1" applyFill="1" applyBorder="1" applyAlignment="1">
      <alignment/>
    </xf>
    <xf numFmtId="164" fontId="10" fillId="4" borderId="2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" fillId="0" borderId="0" xfId="0" applyFont="1" applyAlignment="1">
      <alignment/>
    </xf>
    <xf numFmtId="49" fontId="3" fillId="0" borderId="3" xfId="0" applyNumberFormat="1" applyFont="1" applyBorder="1" applyAlignment="1">
      <alignment horizontal="center" vertical="center"/>
    </xf>
    <xf numFmtId="164" fontId="14" fillId="5" borderId="4" xfId="0" applyNumberFormat="1" applyFont="1" applyFill="1" applyBorder="1" applyAlignment="1">
      <alignment/>
    </xf>
    <xf numFmtId="0" fontId="14" fillId="5" borderId="4" xfId="0" applyFont="1" applyFill="1" applyBorder="1" applyAlignment="1">
      <alignment/>
    </xf>
    <xf numFmtId="1" fontId="14" fillId="5" borderId="4" xfId="0" applyNumberFormat="1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right"/>
    </xf>
    <xf numFmtId="0" fontId="14" fillId="5" borderId="4" xfId="0" applyFont="1" applyFill="1" applyBorder="1" applyAlignment="1">
      <alignment horizontal="left"/>
    </xf>
    <xf numFmtId="0" fontId="14" fillId="5" borderId="5" xfId="0" applyFont="1" applyFill="1" applyBorder="1" applyAlignment="1">
      <alignment/>
    </xf>
    <xf numFmtId="0" fontId="13" fillId="5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/>
    </xf>
    <xf numFmtId="164" fontId="3" fillId="4" borderId="7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/>
    </xf>
    <xf numFmtId="164" fontId="3" fillId="4" borderId="8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164" fontId="9" fillId="6" borderId="0" xfId="0" applyNumberFormat="1" applyFont="1" applyFill="1" applyAlignment="1">
      <alignment horizontal="center" vertical="center" wrapText="1"/>
    </xf>
    <xf numFmtId="164" fontId="9" fillId="6" borderId="0" xfId="0" applyNumberFormat="1" applyFont="1" applyFill="1" applyAlignment="1">
      <alignment horizontal="left" vertical="center" wrapText="1"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/>
    </xf>
    <xf numFmtId="49" fontId="18" fillId="7" borderId="0" xfId="0" applyNumberFormat="1" applyFont="1" applyFill="1" applyAlignment="1">
      <alignment horizontal="center" vertical="center"/>
    </xf>
    <xf numFmtId="0" fontId="18" fillId="7" borderId="9" xfId="0" applyFont="1" applyFill="1" applyBorder="1" applyAlignment="1">
      <alignment/>
    </xf>
    <xf numFmtId="0" fontId="2" fillId="4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right"/>
    </xf>
    <xf numFmtId="0" fontId="10" fillId="6" borderId="2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" fontId="3" fillId="3" borderId="1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0" fillId="3" borderId="0" xfId="0" applyFont="1" applyFill="1" applyAlignment="1">
      <alignment vertical="center"/>
    </xf>
    <xf numFmtId="164" fontId="10" fillId="3" borderId="0" xfId="0" applyNumberFormat="1" applyFont="1" applyFill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164" fontId="14" fillId="5" borderId="4" xfId="0" applyNumberFormat="1" applyFont="1" applyFill="1" applyBorder="1" applyAlignment="1">
      <alignment vertical="center"/>
    </xf>
    <xf numFmtId="1" fontId="14" fillId="5" borderId="4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right" vertical="center"/>
    </xf>
    <xf numFmtId="0" fontId="14" fillId="5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49" fontId="7" fillId="6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textRotation="90"/>
    </xf>
    <xf numFmtId="0" fontId="6" fillId="2" borderId="0" xfId="0" applyFont="1" applyFill="1" applyAlignment="1">
      <alignment horizontal="center" vertical="center" textRotation="90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19" fillId="7" borderId="22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20" fillId="7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Y33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3.00390625" style="2" customWidth="1"/>
    <col min="2" max="2" width="9.140625" style="2" hidden="1" customWidth="1"/>
    <col min="3" max="3" width="24.57421875" style="4" customWidth="1"/>
    <col min="4" max="4" width="3.8515625" style="5" customWidth="1"/>
    <col min="5" max="5" width="9.28125" style="2" bestFit="1" customWidth="1"/>
    <col min="6" max="6" width="4.28125" style="2" customWidth="1"/>
    <col min="7" max="7" width="10.57421875" style="2" bestFit="1" customWidth="1"/>
    <col min="8" max="8" width="4.28125" style="2" customWidth="1"/>
    <col min="9" max="9" width="9.28125" style="2" bestFit="1" customWidth="1"/>
    <col min="10" max="10" width="4.28125" style="2" customWidth="1"/>
    <col min="11" max="11" width="10.57421875" style="2" bestFit="1" customWidth="1"/>
    <col min="12" max="12" width="4.28125" style="2" customWidth="1"/>
    <col min="13" max="14" width="10.7109375" style="7" customWidth="1"/>
    <col min="15" max="15" width="3.7109375" style="7" customWidth="1"/>
    <col min="16" max="16" width="8.7109375" style="2" customWidth="1"/>
    <col min="17" max="18" width="6.8515625" style="7" customWidth="1"/>
    <col min="19" max="19" width="7.421875" style="7" customWidth="1"/>
    <col min="20" max="20" width="7.421875" style="2" customWidth="1"/>
    <col min="21" max="21" width="1.421875" style="2" customWidth="1"/>
    <col min="22" max="22" width="7.7109375" style="2" customWidth="1"/>
    <col min="23" max="23" width="6.421875" style="2" customWidth="1"/>
    <col min="24" max="24" width="9.28125" style="2" bestFit="1" customWidth="1"/>
    <col min="25" max="25" width="6.57421875" style="7" customWidth="1"/>
    <col min="26" max="16384" width="9.140625" style="2" customWidth="1"/>
  </cols>
  <sheetData>
    <row r="6" spans="1:25" ht="36" customHeight="1">
      <c r="A6" s="163" t="s">
        <v>38</v>
      </c>
      <c r="B6" s="163"/>
      <c r="C6" s="163"/>
      <c r="D6" s="163"/>
      <c r="E6" s="163"/>
      <c r="F6" s="163"/>
      <c r="G6" s="62">
        <v>91700</v>
      </c>
      <c r="H6" s="63" t="s">
        <v>42</v>
      </c>
      <c r="I6" s="64"/>
      <c r="J6" s="64"/>
      <c r="K6" s="64"/>
      <c r="L6" s="64"/>
      <c r="M6" s="65"/>
      <c r="N6" s="65"/>
      <c r="O6" s="65"/>
      <c r="P6" s="64"/>
      <c r="Q6" s="65"/>
      <c r="R6" s="65"/>
      <c r="S6" s="65"/>
      <c r="T6" s="64"/>
      <c r="U6" s="64"/>
      <c r="V6" s="64"/>
      <c r="W6" s="64"/>
      <c r="X6" s="64"/>
      <c r="Y6" s="65"/>
    </row>
    <row r="8" spans="1:25" ht="12">
      <c r="A8" s="67"/>
      <c r="B8" s="67"/>
      <c r="C8" s="68"/>
      <c r="D8" s="69"/>
      <c r="E8" s="172" t="s">
        <v>32</v>
      </c>
      <c r="F8" s="173"/>
      <c r="G8" s="173"/>
      <c r="H8" s="174"/>
      <c r="I8" s="173" t="s">
        <v>33</v>
      </c>
      <c r="J8" s="173"/>
      <c r="K8" s="173"/>
      <c r="L8" s="174"/>
      <c r="M8" s="179"/>
      <c r="N8" s="180"/>
      <c r="O8" s="162" t="s">
        <v>39</v>
      </c>
      <c r="P8" s="162"/>
      <c r="Q8" s="162"/>
      <c r="R8" s="162"/>
      <c r="S8" s="162"/>
      <c r="T8" s="162"/>
      <c r="V8" s="162" t="s">
        <v>34</v>
      </c>
      <c r="W8" s="162"/>
      <c r="X8" s="162"/>
      <c r="Y8" s="162"/>
    </row>
    <row r="9" spans="1:25" s="1" customFormat="1" ht="30" customHeight="1">
      <c r="A9" s="66"/>
      <c r="B9" s="66"/>
      <c r="C9" s="70" t="s">
        <v>0</v>
      </c>
      <c r="D9" s="70" t="s">
        <v>31</v>
      </c>
      <c r="E9" s="189" t="s">
        <v>4</v>
      </c>
      <c r="F9" s="190"/>
      <c r="G9" s="175" t="s">
        <v>11</v>
      </c>
      <c r="H9" s="176"/>
      <c r="I9" s="190" t="s">
        <v>7</v>
      </c>
      <c r="J9" s="190"/>
      <c r="K9" s="175" t="s">
        <v>12</v>
      </c>
      <c r="L9" s="176"/>
      <c r="M9" s="76" t="s">
        <v>24</v>
      </c>
      <c r="N9" s="70" t="s">
        <v>16</v>
      </c>
      <c r="O9" s="164" t="s">
        <v>17</v>
      </c>
      <c r="P9" s="164"/>
      <c r="Q9" s="171" t="s">
        <v>8</v>
      </c>
      <c r="R9" s="171"/>
      <c r="S9" s="164" t="s">
        <v>21</v>
      </c>
      <c r="T9" s="164"/>
      <c r="V9" s="164" t="s">
        <v>27</v>
      </c>
      <c r="W9" s="164"/>
      <c r="X9" s="66" t="s">
        <v>28</v>
      </c>
      <c r="Y9" s="66" t="s">
        <v>26</v>
      </c>
    </row>
    <row r="10" spans="3:25" ht="7.5" customHeight="1">
      <c r="C10" s="3"/>
      <c r="E10" s="6"/>
      <c r="F10" s="6"/>
      <c r="G10" s="6"/>
      <c r="H10" s="6"/>
      <c r="V10" s="6"/>
      <c r="Y10" s="10"/>
    </row>
    <row r="11" spans="1:25" ht="12.75" customHeight="1">
      <c r="A11" s="166" t="s">
        <v>13</v>
      </c>
      <c r="B11" s="18"/>
      <c r="C11" s="168" t="s">
        <v>1</v>
      </c>
      <c r="D11" s="49" t="s">
        <v>5</v>
      </c>
      <c r="E11" s="50">
        <v>153.66</v>
      </c>
      <c r="F11" s="50" t="s">
        <v>14</v>
      </c>
      <c r="G11" s="51">
        <f>E11*M11</f>
        <v>7990.32</v>
      </c>
      <c r="H11" s="51" t="s">
        <v>14</v>
      </c>
      <c r="I11" s="50">
        <v>294.06</v>
      </c>
      <c r="J11" s="50" t="s">
        <v>14</v>
      </c>
      <c r="K11" s="51">
        <f>I11*M11</f>
        <v>15291.12</v>
      </c>
      <c r="L11" s="51" t="s">
        <v>14</v>
      </c>
      <c r="M11" s="78">
        <v>52</v>
      </c>
      <c r="N11" s="87"/>
      <c r="O11" s="46">
        <v>4</v>
      </c>
      <c r="P11" s="52" t="s">
        <v>9</v>
      </c>
      <c r="Q11" s="185">
        <f>M11*O11</f>
        <v>208</v>
      </c>
      <c r="R11" s="185"/>
      <c r="S11" s="46"/>
      <c r="T11" s="47"/>
      <c r="V11" s="14">
        <v>700</v>
      </c>
      <c r="W11" s="14" t="s">
        <v>14</v>
      </c>
      <c r="X11" s="82">
        <v>0.25</v>
      </c>
      <c r="Y11" s="82">
        <f>E11/V11</f>
        <v>0.21951428571428572</v>
      </c>
    </row>
    <row r="12" spans="1:25" ht="13.5">
      <c r="A12" s="166"/>
      <c r="B12" s="18"/>
      <c r="C12" s="169"/>
      <c r="D12" s="49" t="s">
        <v>6</v>
      </c>
      <c r="E12" s="50">
        <v>174.939</v>
      </c>
      <c r="F12" s="50" t="s">
        <v>14</v>
      </c>
      <c r="G12" s="51">
        <f>E12*M12</f>
        <v>2449.1459999999997</v>
      </c>
      <c r="H12" s="51" t="s">
        <v>14</v>
      </c>
      <c r="I12" s="50">
        <v>174.939</v>
      </c>
      <c r="J12" s="50" t="s">
        <v>14</v>
      </c>
      <c r="K12" s="51">
        <f>I12*M12</f>
        <v>2449.1459999999997</v>
      </c>
      <c r="L12" s="51" t="s">
        <v>14</v>
      </c>
      <c r="M12" s="78">
        <v>14</v>
      </c>
      <c r="N12" s="87"/>
      <c r="O12" s="46">
        <v>4</v>
      </c>
      <c r="P12" s="52" t="s">
        <v>9</v>
      </c>
      <c r="Q12" s="185">
        <f>M12*O12</f>
        <v>56</v>
      </c>
      <c r="R12" s="185"/>
      <c r="S12" s="46"/>
      <c r="T12" s="47"/>
      <c r="V12" s="14">
        <v>700</v>
      </c>
      <c r="W12" s="14" t="s">
        <v>14</v>
      </c>
      <c r="X12" s="82">
        <v>0.25</v>
      </c>
      <c r="Y12" s="82">
        <f>E12/V12</f>
        <v>0.24991285714285713</v>
      </c>
    </row>
    <row r="13" spans="1:25" ht="13.5">
      <c r="A13" s="166"/>
      <c r="B13" s="18"/>
      <c r="C13" s="168" t="s">
        <v>2</v>
      </c>
      <c r="D13" s="58" t="s">
        <v>72</v>
      </c>
      <c r="E13" s="95">
        <v>87.623</v>
      </c>
      <c r="F13" s="95" t="s">
        <v>14</v>
      </c>
      <c r="G13" s="60">
        <f>E13*M13</f>
        <v>2979.1820000000002</v>
      </c>
      <c r="H13" s="60" t="s">
        <v>14</v>
      </c>
      <c r="I13" s="95">
        <v>171.319</v>
      </c>
      <c r="J13" s="95" t="s">
        <v>14</v>
      </c>
      <c r="K13" s="60">
        <f>I13*M13</f>
        <v>5824.846</v>
      </c>
      <c r="L13" s="60" t="s">
        <v>14</v>
      </c>
      <c r="M13" s="96">
        <v>34</v>
      </c>
      <c r="N13" s="89"/>
      <c r="O13" s="93">
        <v>4</v>
      </c>
      <c r="P13" s="97" t="s">
        <v>9</v>
      </c>
      <c r="Q13" s="191">
        <f>M13*O13</f>
        <v>136</v>
      </c>
      <c r="R13" s="191"/>
      <c r="S13" s="93"/>
      <c r="T13" s="94"/>
      <c r="V13" s="14">
        <v>350</v>
      </c>
      <c r="W13" s="14" t="s">
        <v>14</v>
      </c>
      <c r="X13" s="82">
        <v>0.25</v>
      </c>
      <c r="Y13" s="82">
        <f>E13/V13</f>
        <v>0.25035142857142856</v>
      </c>
    </row>
    <row r="14" spans="1:25" ht="13.5">
      <c r="A14" s="166"/>
      <c r="B14" s="18"/>
      <c r="C14" s="169"/>
      <c r="D14" s="49" t="s">
        <v>73</v>
      </c>
      <c r="E14" s="50">
        <v>89.374</v>
      </c>
      <c r="F14" s="50" t="s">
        <v>14</v>
      </c>
      <c r="G14" s="51">
        <f>E14*M14</f>
        <v>1072.4879999999998</v>
      </c>
      <c r="H14" s="51" t="s">
        <v>14</v>
      </c>
      <c r="I14" s="50">
        <v>178.748</v>
      </c>
      <c r="J14" s="50" t="s">
        <v>14</v>
      </c>
      <c r="K14" s="51">
        <f>I14*M14</f>
        <v>2144.9759999999997</v>
      </c>
      <c r="L14" s="51" t="s">
        <v>14</v>
      </c>
      <c r="M14" s="78">
        <v>12</v>
      </c>
      <c r="N14" s="87"/>
      <c r="O14" s="46">
        <v>4</v>
      </c>
      <c r="P14" s="52" t="s">
        <v>9</v>
      </c>
      <c r="Q14" s="185">
        <f>M14*O14</f>
        <v>48</v>
      </c>
      <c r="R14" s="185"/>
      <c r="S14" s="46"/>
      <c r="T14" s="47"/>
      <c r="V14" s="14">
        <v>350</v>
      </c>
      <c r="W14" s="14" t="s">
        <v>14</v>
      </c>
      <c r="X14" s="82">
        <v>0.25</v>
      </c>
      <c r="Y14" s="82">
        <f>E14/V14</f>
        <v>0.2553542857142857</v>
      </c>
    </row>
    <row r="15" spans="1:25" ht="14.25" thickBot="1">
      <c r="A15" s="166"/>
      <c r="B15" s="18"/>
      <c r="C15" s="25" t="s">
        <v>3</v>
      </c>
      <c r="D15" s="161" t="s">
        <v>74</v>
      </c>
      <c r="E15" s="50">
        <v>570.584</v>
      </c>
      <c r="F15" s="50" t="s">
        <v>14</v>
      </c>
      <c r="G15" s="29">
        <f>E15*M15</f>
        <v>1141.168</v>
      </c>
      <c r="H15" s="29" t="s">
        <v>14</v>
      </c>
      <c r="I15" s="50">
        <v>1141.168</v>
      </c>
      <c r="J15" s="50" t="s">
        <v>14</v>
      </c>
      <c r="K15" s="29">
        <f>I15*M15</f>
        <v>2282.336</v>
      </c>
      <c r="L15" s="29" t="s">
        <v>14</v>
      </c>
      <c r="M15" s="78">
        <v>2</v>
      </c>
      <c r="N15" s="87">
        <v>32</v>
      </c>
      <c r="O15" s="46">
        <v>2</v>
      </c>
      <c r="P15" s="52" t="s">
        <v>10</v>
      </c>
      <c r="Q15" s="181">
        <f>N15*O15</f>
        <v>64</v>
      </c>
      <c r="R15" s="181"/>
      <c r="S15" s="46"/>
      <c r="T15" s="47"/>
      <c r="V15" s="182" t="s">
        <v>36</v>
      </c>
      <c r="W15" s="182"/>
      <c r="X15" s="82">
        <v>0.1</v>
      </c>
      <c r="Y15" s="82">
        <f>G15/G25</f>
        <v>0.07031406350279834</v>
      </c>
    </row>
    <row r="16" spans="1:25" s="109" customFormat="1" ht="18.75" customHeight="1" thickBot="1">
      <c r="A16" s="166"/>
      <c r="B16" s="98"/>
      <c r="C16" s="186" t="s">
        <v>15</v>
      </c>
      <c r="D16" s="187"/>
      <c r="E16" s="99"/>
      <c r="F16" s="99"/>
      <c r="G16" s="100">
        <f>SUM(G11:G15)</f>
        <v>15632.304</v>
      </c>
      <c r="H16" s="101" t="s">
        <v>29</v>
      </c>
      <c r="I16" s="99"/>
      <c r="J16" s="99"/>
      <c r="K16" s="100">
        <f>SUM(K11:K15)</f>
        <v>27992.424</v>
      </c>
      <c r="L16" s="101" t="s">
        <v>29</v>
      </c>
      <c r="M16" s="102">
        <f>SUM(M11:M15)</f>
        <v>114</v>
      </c>
      <c r="N16" s="103">
        <f>SUM(N11:N15)</f>
        <v>32</v>
      </c>
      <c r="O16" s="104"/>
      <c r="P16" s="105"/>
      <c r="Q16" s="106">
        <f>SUM(Q11:R15)</f>
        <v>512</v>
      </c>
      <c r="R16" s="107" t="s">
        <v>22</v>
      </c>
      <c r="S16" s="108"/>
      <c r="T16" s="98"/>
      <c r="V16" s="110"/>
      <c r="W16" s="111"/>
      <c r="X16" s="112"/>
      <c r="Y16" s="113"/>
    </row>
    <row r="17" spans="1:25" ht="7.5" customHeight="1">
      <c r="A17" s="9"/>
      <c r="G17" s="6"/>
      <c r="P17" s="36"/>
      <c r="V17" s="6"/>
      <c r="X17" s="10"/>
      <c r="Y17" s="10"/>
    </row>
    <row r="18" spans="1:25" ht="12.75" customHeight="1">
      <c r="A18" s="167" t="s">
        <v>25</v>
      </c>
      <c r="B18" s="12"/>
      <c r="C18" s="81" t="s">
        <v>18</v>
      </c>
      <c r="D18" s="53">
        <v>1</v>
      </c>
      <c r="E18" s="54">
        <v>570.6</v>
      </c>
      <c r="F18" s="55" t="s">
        <v>14</v>
      </c>
      <c r="G18" s="51"/>
      <c r="H18" s="56"/>
      <c r="I18" s="54">
        <v>570.6</v>
      </c>
      <c r="J18" s="55" t="s">
        <v>14</v>
      </c>
      <c r="K18" s="51">
        <f>I18*M15</f>
        <v>1141.2</v>
      </c>
      <c r="L18" s="51" t="s">
        <v>14</v>
      </c>
      <c r="M18" s="72"/>
      <c r="N18" s="87">
        <v>8</v>
      </c>
      <c r="O18" s="57">
        <v>1</v>
      </c>
      <c r="P18" s="73" t="s">
        <v>20</v>
      </c>
      <c r="Q18" s="48"/>
      <c r="R18" s="48"/>
      <c r="S18" s="184">
        <f>N18*O18</f>
        <v>8</v>
      </c>
      <c r="T18" s="184"/>
      <c r="V18" s="12"/>
      <c r="W18" s="12"/>
      <c r="X18" s="12"/>
      <c r="Y18" s="82"/>
    </row>
    <row r="19" spans="1:25" ht="12.75" customHeight="1">
      <c r="A19" s="167"/>
      <c r="B19" s="12"/>
      <c r="C19" s="165" t="s">
        <v>19</v>
      </c>
      <c r="D19" s="58">
        <v>2</v>
      </c>
      <c r="E19" s="59">
        <v>409.897</v>
      </c>
      <c r="F19" s="59" t="s">
        <v>14</v>
      </c>
      <c r="G19" s="60">
        <f>E19*M19</f>
        <v>409.897</v>
      </c>
      <c r="H19" s="60" t="s">
        <v>14</v>
      </c>
      <c r="I19" s="59">
        <f>SUM(E19*2)</f>
        <v>819.794</v>
      </c>
      <c r="J19" s="59" t="s">
        <v>14</v>
      </c>
      <c r="K19" s="60">
        <f>I19*M19</f>
        <v>819.794</v>
      </c>
      <c r="L19" s="60" t="s">
        <v>14</v>
      </c>
      <c r="M19" s="79">
        <v>1</v>
      </c>
      <c r="N19" s="89">
        <v>1</v>
      </c>
      <c r="O19" s="61">
        <v>3</v>
      </c>
      <c r="P19" s="74" t="s">
        <v>20</v>
      </c>
      <c r="Q19" s="90"/>
      <c r="R19" s="90"/>
      <c r="S19" s="170">
        <f>N19*O19</f>
        <v>3</v>
      </c>
      <c r="T19" s="170"/>
      <c r="V19" s="14"/>
      <c r="W19" s="12"/>
      <c r="X19" s="82"/>
      <c r="Y19" s="82"/>
    </row>
    <row r="20" spans="1:25" ht="13.5">
      <c r="A20" s="167"/>
      <c r="B20" s="12"/>
      <c r="C20" s="165"/>
      <c r="D20" s="58">
        <v>3</v>
      </c>
      <c r="E20" s="59">
        <v>73.125</v>
      </c>
      <c r="F20" s="59" t="s">
        <v>14</v>
      </c>
      <c r="G20" s="60">
        <f>E20*M20</f>
        <v>73.125</v>
      </c>
      <c r="H20" s="60" t="s">
        <v>14</v>
      </c>
      <c r="I20" s="59">
        <v>73.125</v>
      </c>
      <c r="J20" s="59" t="s">
        <v>14</v>
      </c>
      <c r="K20" s="60">
        <f>I20*M20</f>
        <v>73.125</v>
      </c>
      <c r="L20" s="60" t="s">
        <v>14</v>
      </c>
      <c r="M20" s="79">
        <v>1</v>
      </c>
      <c r="N20" s="89">
        <v>1</v>
      </c>
      <c r="O20" s="61">
        <v>1</v>
      </c>
      <c r="P20" s="74" t="s">
        <v>20</v>
      </c>
      <c r="Q20" s="90"/>
      <c r="R20" s="90"/>
      <c r="S20" s="170">
        <f>N20*O20</f>
        <v>1</v>
      </c>
      <c r="T20" s="170"/>
      <c r="V20" s="14"/>
      <c r="W20" s="12"/>
      <c r="X20" s="82"/>
      <c r="Y20" s="82"/>
    </row>
    <row r="21" spans="1:25" ht="13.5">
      <c r="A21" s="167"/>
      <c r="B21" s="12"/>
      <c r="C21" s="165"/>
      <c r="D21" s="58">
        <v>4</v>
      </c>
      <c r="E21" s="59">
        <v>41.133</v>
      </c>
      <c r="F21" s="59" t="s">
        <v>14</v>
      </c>
      <c r="G21" s="60">
        <f>E21*M21</f>
        <v>41.133</v>
      </c>
      <c r="H21" s="60" t="s">
        <v>14</v>
      </c>
      <c r="I21" s="59">
        <v>41.133</v>
      </c>
      <c r="J21" s="59" t="s">
        <v>14</v>
      </c>
      <c r="K21" s="60">
        <f>I21*M21</f>
        <v>41.133</v>
      </c>
      <c r="L21" s="60" t="s">
        <v>14</v>
      </c>
      <c r="M21" s="79">
        <v>1</v>
      </c>
      <c r="N21" s="89">
        <v>1</v>
      </c>
      <c r="O21" s="61">
        <v>1</v>
      </c>
      <c r="P21" s="74" t="s">
        <v>20</v>
      </c>
      <c r="Q21" s="90"/>
      <c r="R21" s="90"/>
      <c r="S21" s="170">
        <f>N21*O21</f>
        <v>1</v>
      </c>
      <c r="T21" s="170"/>
      <c r="V21" s="14"/>
      <c r="W21" s="12"/>
      <c r="X21" s="82"/>
      <c r="Y21" s="82"/>
    </row>
    <row r="22" spans="1:25" ht="14.25" thickBot="1">
      <c r="A22" s="167"/>
      <c r="B22" s="12"/>
      <c r="C22" s="165"/>
      <c r="D22" s="26">
        <v>5</v>
      </c>
      <c r="E22" s="59">
        <v>73.125</v>
      </c>
      <c r="F22" s="59" t="s">
        <v>14</v>
      </c>
      <c r="G22" s="29">
        <f>E22*M22</f>
        <v>73.125</v>
      </c>
      <c r="H22" s="29" t="s">
        <v>14</v>
      </c>
      <c r="I22" s="59">
        <v>73.125</v>
      </c>
      <c r="J22" s="59" t="s">
        <v>14</v>
      </c>
      <c r="K22" s="29">
        <f>I22*M22</f>
        <v>73.125</v>
      </c>
      <c r="L22" s="29" t="s">
        <v>14</v>
      </c>
      <c r="M22" s="79">
        <v>1</v>
      </c>
      <c r="N22" s="89">
        <v>1</v>
      </c>
      <c r="O22" s="61">
        <v>1</v>
      </c>
      <c r="P22" s="74" t="s">
        <v>20</v>
      </c>
      <c r="Q22" s="90"/>
      <c r="R22" s="90"/>
      <c r="S22" s="183">
        <f>N22*O22</f>
        <v>1</v>
      </c>
      <c r="T22" s="183"/>
      <c r="V22" s="182" t="s">
        <v>37</v>
      </c>
      <c r="W22" s="182"/>
      <c r="X22" s="82">
        <v>0.1</v>
      </c>
      <c r="Y22" s="82">
        <f>SUM(G23+E18)/G25</f>
        <v>0.07195994672445086</v>
      </c>
    </row>
    <row r="23" spans="1:25" s="109" customFormat="1" ht="18.75" customHeight="1" thickBot="1">
      <c r="A23" s="167"/>
      <c r="B23" s="111"/>
      <c r="C23" s="186" t="s">
        <v>15</v>
      </c>
      <c r="D23" s="187"/>
      <c r="E23" s="110"/>
      <c r="F23" s="110"/>
      <c r="G23" s="100">
        <f>SUM(G19:G22)</f>
        <v>597.28</v>
      </c>
      <c r="H23" s="101" t="s">
        <v>29</v>
      </c>
      <c r="I23" s="110"/>
      <c r="J23" s="110"/>
      <c r="K23" s="100">
        <f>SUM(K18:K22)</f>
        <v>2148.377</v>
      </c>
      <c r="L23" s="101" t="s">
        <v>29</v>
      </c>
      <c r="M23" s="114">
        <f>SUM(M19:M22)</f>
        <v>4</v>
      </c>
      <c r="N23" s="103">
        <f>SUM(N18:N22)</f>
        <v>12</v>
      </c>
      <c r="O23" s="115"/>
      <c r="P23" s="116"/>
      <c r="Q23" s="117"/>
      <c r="R23" s="117"/>
      <c r="S23" s="118">
        <f>SUM(S18:S22)</f>
        <v>14</v>
      </c>
      <c r="T23" s="119" t="s">
        <v>23</v>
      </c>
      <c r="V23" s="111"/>
      <c r="W23" s="111"/>
      <c r="X23" s="111"/>
      <c r="Y23" s="112"/>
    </row>
    <row r="24" spans="3:22" ht="7.5" customHeight="1" thickBot="1">
      <c r="C24" s="37"/>
      <c r="E24" s="6"/>
      <c r="F24" s="6"/>
      <c r="G24" s="6"/>
      <c r="H24" s="6"/>
      <c r="I24" s="6"/>
      <c r="J24" s="6"/>
      <c r="K24" s="6"/>
      <c r="L24" s="6"/>
      <c r="V24" s="6"/>
    </row>
    <row r="25" spans="1:25" s="128" customFormat="1" ht="18.75" customHeight="1" thickBot="1" thickTop="1">
      <c r="A25" s="120"/>
      <c r="B25" s="121"/>
      <c r="C25" s="188" t="s">
        <v>30</v>
      </c>
      <c r="D25" s="188"/>
      <c r="E25" s="122"/>
      <c r="F25" s="122"/>
      <c r="G25" s="122">
        <f>G16+G23</f>
        <v>16229.584</v>
      </c>
      <c r="H25" s="122" t="s">
        <v>40</v>
      </c>
      <c r="I25" s="122"/>
      <c r="J25" s="122"/>
      <c r="K25" s="122">
        <f>K16+K23</f>
        <v>30140.801</v>
      </c>
      <c r="L25" s="122" t="s">
        <v>40</v>
      </c>
      <c r="M25" s="123">
        <f>M16+M23</f>
        <v>118</v>
      </c>
      <c r="N25" s="124" t="s">
        <v>41</v>
      </c>
      <c r="O25" s="125"/>
      <c r="P25" s="121"/>
      <c r="Q25" s="126">
        <f>Q16</f>
        <v>512</v>
      </c>
      <c r="R25" s="124" t="s">
        <v>22</v>
      </c>
      <c r="S25" s="126">
        <f>S23</f>
        <v>14</v>
      </c>
      <c r="T25" s="127" t="s">
        <v>23</v>
      </c>
      <c r="V25" s="177" t="s">
        <v>35</v>
      </c>
      <c r="W25" s="178"/>
      <c r="X25" s="129"/>
      <c r="Y25" s="130">
        <f>G25/G6</f>
        <v>0.17698564885496185</v>
      </c>
    </row>
    <row r="26" spans="5:12" ht="12.75" thickTop="1">
      <c r="E26" s="6"/>
      <c r="F26" s="6"/>
      <c r="G26" s="6"/>
      <c r="H26" s="6"/>
      <c r="I26" s="6"/>
      <c r="J26" s="6"/>
      <c r="K26" s="6"/>
      <c r="L26" s="6"/>
    </row>
    <row r="27" spans="5:12" ht="12">
      <c r="E27" s="6"/>
      <c r="F27" s="6"/>
      <c r="G27" s="6"/>
      <c r="H27" s="6"/>
      <c r="I27" s="6"/>
      <c r="J27" s="6"/>
      <c r="K27" s="6"/>
      <c r="L27" s="6"/>
    </row>
    <row r="28" spans="5:12" ht="12">
      <c r="E28" s="6"/>
      <c r="F28" s="6"/>
      <c r="G28" s="6"/>
      <c r="H28" s="6"/>
      <c r="I28" s="6"/>
      <c r="J28" s="6"/>
      <c r="K28" s="6"/>
      <c r="L28" s="6"/>
    </row>
    <row r="29" spans="5:12" ht="12">
      <c r="E29" s="6"/>
      <c r="F29" s="6"/>
      <c r="G29" s="6"/>
      <c r="H29" s="6"/>
      <c r="I29" s="6"/>
      <c r="J29" s="6"/>
      <c r="K29" s="6"/>
      <c r="L29" s="6"/>
    </row>
    <row r="30" spans="5:12" ht="12">
      <c r="E30" s="6"/>
      <c r="F30" s="6"/>
      <c r="G30" s="6"/>
      <c r="H30" s="6"/>
      <c r="I30" s="6"/>
      <c r="J30" s="6"/>
      <c r="K30" s="6"/>
      <c r="L30" s="6"/>
    </row>
    <row r="31" spans="5:12" ht="12">
      <c r="E31" s="6"/>
      <c r="F31" s="6"/>
      <c r="G31" s="6"/>
      <c r="H31" s="6"/>
      <c r="I31" s="6"/>
      <c r="J31" s="6"/>
      <c r="K31" s="6"/>
      <c r="L31" s="6"/>
    </row>
    <row r="32" spans="5:12" ht="12">
      <c r="E32" s="6"/>
      <c r="F32" s="6"/>
      <c r="G32" s="6"/>
      <c r="H32" s="6"/>
      <c r="I32" s="6"/>
      <c r="J32" s="6"/>
      <c r="K32" s="6"/>
      <c r="L32" s="6"/>
    </row>
    <row r="33" spans="5:12" ht="12">
      <c r="E33" s="6"/>
      <c r="F33" s="6"/>
      <c r="G33" s="6"/>
      <c r="H33" s="6"/>
      <c r="I33" s="6"/>
      <c r="J33" s="6"/>
      <c r="K33" s="6"/>
      <c r="L33" s="6"/>
    </row>
  </sheetData>
  <mergeCells count="35">
    <mergeCell ref="C23:D23"/>
    <mergeCell ref="C25:D25"/>
    <mergeCell ref="E9:F9"/>
    <mergeCell ref="S20:T20"/>
    <mergeCell ref="Q12:R12"/>
    <mergeCell ref="Q13:R13"/>
    <mergeCell ref="Q14:R14"/>
    <mergeCell ref="I9:J9"/>
    <mergeCell ref="G9:H9"/>
    <mergeCell ref="C16:D16"/>
    <mergeCell ref="V25:W25"/>
    <mergeCell ref="M8:N8"/>
    <mergeCell ref="O8:T8"/>
    <mergeCell ref="Q15:R15"/>
    <mergeCell ref="V15:W15"/>
    <mergeCell ref="V22:W22"/>
    <mergeCell ref="S22:T22"/>
    <mergeCell ref="S18:T18"/>
    <mergeCell ref="S19:T19"/>
    <mergeCell ref="Q11:R11"/>
    <mergeCell ref="E8:H8"/>
    <mergeCell ref="I8:L8"/>
    <mergeCell ref="V8:Y8"/>
    <mergeCell ref="K9:L9"/>
    <mergeCell ref="V9:W9"/>
    <mergeCell ref="A6:F6"/>
    <mergeCell ref="S9:T9"/>
    <mergeCell ref="O9:P9"/>
    <mergeCell ref="C19:C22"/>
    <mergeCell ref="A11:A16"/>
    <mergeCell ref="A18:A23"/>
    <mergeCell ref="C11:C12"/>
    <mergeCell ref="C13:C14"/>
    <mergeCell ref="S21:T21"/>
    <mergeCell ref="Q9:R9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8" r:id="rId1"/>
  <headerFooter alignWithMargins="0">
    <oddHeader>&amp;C&amp;"Arial,Tučné"&amp;12U Rusa, obytná zóna, Zálesie&amp;"Arial,Normálne"
&amp;"Arial,Kurzíva"Bilancie územia regulačného bloku NB17</oddHeader>
    <oddFooter>&amp;Lspracovateľ: ATELIER 3M, s. r. o., Zadunajská cesta 8, 851 01 Bratislava&amp;R&amp;D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Y29"/>
  <sheetViews>
    <sheetView workbookViewId="0" topLeftCell="A1">
      <selection activeCell="M28" sqref="M28"/>
    </sheetView>
  </sheetViews>
  <sheetFormatPr defaultColWidth="9.140625" defaultRowHeight="12.75"/>
  <cols>
    <col min="1" max="1" width="3.00390625" style="2" customWidth="1"/>
    <col min="2" max="2" width="9.140625" style="2" hidden="1" customWidth="1"/>
    <col min="3" max="3" width="24.57421875" style="4" customWidth="1"/>
    <col min="4" max="4" width="3.8515625" style="5" customWidth="1"/>
    <col min="5" max="5" width="9.28125" style="2" bestFit="1" customWidth="1"/>
    <col min="6" max="6" width="4.28125" style="2" customWidth="1"/>
    <col min="7" max="7" width="10.57421875" style="2" bestFit="1" customWidth="1"/>
    <col min="8" max="8" width="4.28125" style="2" customWidth="1"/>
    <col min="9" max="9" width="9.28125" style="2" bestFit="1" customWidth="1"/>
    <col min="10" max="10" width="4.28125" style="2" customWidth="1"/>
    <col min="11" max="11" width="10.57421875" style="2" bestFit="1" customWidth="1"/>
    <col min="12" max="12" width="4.28125" style="2" customWidth="1"/>
    <col min="13" max="14" width="10.7109375" style="7" customWidth="1"/>
    <col min="15" max="15" width="3.7109375" style="7" customWidth="1"/>
    <col min="16" max="16" width="8.7109375" style="2" customWidth="1"/>
    <col min="17" max="18" width="6.8515625" style="7" customWidth="1"/>
    <col min="19" max="19" width="7.421875" style="7" customWidth="1"/>
    <col min="20" max="20" width="7.421875" style="2" customWidth="1"/>
    <col min="21" max="21" width="1.421875" style="2" customWidth="1"/>
    <col min="22" max="22" width="7.7109375" style="2" customWidth="1"/>
    <col min="23" max="23" width="6.421875" style="2" customWidth="1"/>
    <col min="24" max="24" width="9.28125" style="2" bestFit="1" customWidth="1"/>
    <col min="25" max="25" width="6.57421875" style="7" customWidth="1"/>
    <col min="26" max="16384" width="9.140625" style="2" customWidth="1"/>
  </cols>
  <sheetData>
    <row r="6" spans="1:25" ht="36" customHeight="1">
      <c r="A6" s="163" t="s">
        <v>43</v>
      </c>
      <c r="B6" s="163"/>
      <c r="C6" s="163"/>
      <c r="D6" s="163"/>
      <c r="E6" s="163"/>
      <c r="F6" s="163"/>
      <c r="G6" s="62">
        <v>34922.347</v>
      </c>
      <c r="H6" s="63" t="s">
        <v>42</v>
      </c>
      <c r="I6" s="64"/>
      <c r="J6" s="64"/>
      <c r="K6" s="64"/>
      <c r="L6" s="64"/>
      <c r="M6" s="65"/>
      <c r="N6" s="65"/>
      <c r="O6" s="65"/>
      <c r="P6" s="64"/>
      <c r="Q6" s="65"/>
      <c r="R6" s="65"/>
      <c r="S6" s="65"/>
      <c r="T6" s="64"/>
      <c r="U6" s="64"/>
      <c r="V6" s="64"/>
      <c r="W6" s="64"/>
      <c r="X6" s="64"/>
      <c r="Y6" s="65"/>
    </row>
    <row r="8" spans="1:25" ht="12">
      <c r="A8" s="67"/>
      <c r="B8" s="67"/>
      <c r="C8" s="68"/>
      <c r="D8" s="69"/>
      <c r="E8" s="172" t="s">
        <v>32</v>
      </c>
      <c r="F8" s="173"/>
      <c r="G8" s="173"/>
      <c r="H8" s="174"/>
      <c r="I8" s="173" t="s">
        <v>33</v>
      </c>
      <c r="J8" s="173"/>
      <c r="K8" s="173"/>
      <c r="L8" s="174"/>
      <c r="M8" s="179"/>
      <c r="N8" s="180"/>
      <c r="O8" s="162" t="s">
        <v>39</v>
      </c>
      <c r="P8" s="162"/>
      <c r="Q8" s="162"/>
      <c r="R8" s="162"/>
      <c r="S8" s="162"/>
      <c r="T8" s="162"/>
      <c r="V8" s="162" t="s">
        <v>34</v>
      </c>
      <c r="W8" s="162"/>
      <c r="X8" s="162"/>
      <c r="Y8" s="162"/>
    </row>
    <row r="9" spans="1:25" s="1" customFormat="1" ht="30" customHeight="1">
      <c r="A9" s="66"/>
      <c r="B9" s="66"/>
      <c r="C9" s="70" t="s">
        <v>0</v>
      </c>
      <c r="D9" s="70" t="s">
        <v>31</v>
      </c>
      <c r="E9" s="189" t="s">
        <v>4</v>
      </c>
      <c r="F9" s="190"/>
      <c r="G9" s="175" t="s">
        <v>11</v>
      </c>
      <c r="H9" s="176"/>
      <c r="I9" s="190" t="s">
        <v>7</v>
      </c>
      <c r="J9" s="190"/>
      <c r="K9" s="175" t="s">
        <v>12</v>
      </c>
      <c r="L9" s="176"/>
      <c r="M9" s="76" t="s">
        <v>24</v>
      </c>
      <c r="N9" s="70" t="s">
        <v>16</v>
      </c>
      <c r="O9" s="164" t="s">
        <v>17</v>
      </c>
      <c r="P9" s="164"/>
      <c r="Q9" s="171" t="s">
        <v>8</v>
      </c>
      <c r="R9" s="171"/>
      <c r="S9" s="164" t="s">
        <v>21</v>
      </c>
      <c r="T9" s="164"/>
      <c r="V9" s="164" t="s">
        <v>27</v>
      </c>
      <c r="W9" s="164"/>
      <c r="X9" s="66" t="s">
        <v>28</v>
      </c>
      <c r="Y9" s="66" t="s">
        <v>26</v>
      </c>
    </row>
    <row r="10" spans="3:25" ht="7.5" customHeight="1">
      <c r="C10" s="3"/>
      <c r="E10" s="6"/>
      <c r="F10" s="6"/>
      <c r="G10" s="6"/>
      <c r="H10" s="6"/>
      <c r="V10" s="6"/>
      <c r="Y10" s="10"/>
    </row>
    <row r="11" spans="1:25" ht="12.75" customHeight="1">
      <c r="A11" s="166" t="s">
        <v>13</v>
      </c>
      <c r="B11" s="18"/>
      <c r="C11" s="168" t="s">
        <v>1</v>
      </c>
      <c r="D11" s="26" t="s">
        <v>5</v>
      </c>
      <c r="E11" s="20">
        <v>153.66</v>
      </c>
      <c r="F11" s="20" t="s">
        <v>14</v>
      </c>
      <c r="G11" s="29">
        <f>E11*M11</f>
        <v>3380.52</v>
      </c>
      <c r="H11" s="29" t="s">
        <v>14</v>
      </c>
      <c r="I11" s="20">
        <v>294.06</v>
      </c>
      <c r="J11" s="20" t="s">
        <v>14</v>
      </c>
      <c r="K11" s="29">
        <f>I11*M11</f>
        <v>6469.32</v>
      </c>
      <c r="L11" s="29" t="s">
        <v>14</v>
      </c>
      <c r="M11" s="77">
        <v>22</v>
      </c>
      <c r="N11" s="86"/>
      <c r="O11" s="21">
        <v>4</v>
      </c>
      <c r="P11" s="34" t="s">
        <v>9</v>
      </c>
      <c r="Q11" s="181">
        <f>M11*O11</f>
        <v>88</v>
      </c>
      <c r="R11" s="181"/>
      <c r="S11" s="21"/>
      <c r="T11" s="18"/>
      <c r="V11" s="14">
        <v>700</v>
      </c>
      <c r="W11" s="14" t="s">
        <v>14</v>
      </c>
      <c r="X11" s="82">
        <v>0.25</v>
      </c>
      <c r="Y11" s="82">
        <f>E11/V11</f>
        <v>0.21951428571428572</v>
      </c>
    </row>
    <row r="12" spans="1:25" ht="13.5">
      <c r="A12" s="166"/>
      <c r="B12" s="18"/>
      <c r="C12" s="169"/>
      <c r="D12" s="49" t="s">
        <v>6</v>
      </c>
      <c r="E12" s="50">
        <v>174.939</v>
      </c>
      <c r="F12" s="50" t="s">
        <v>14</v>
      </c>
      <c r="G12" s="51">
        <f>E12*M12</f>
        <v>1049.634</v>
      </c>
      <c r="H12" s="51" t="s">
        <v>14</v>
      </c>
      <c r="I12" s="50">
        <v>174.939</v>
      </c>
      <c r="J12" s="50" t="s">
        <v>14</v>
      </c>
      <c r="K12" s="51">
        <f>I12*M12</f>
        <v>1049.634</v>
      </c>
      <c r="L12" s="51" t="s">
        <v>14</v>
      </c>
      <c r="M12" s="78">
        <v>6</v>
      </c>
      <c r="N12" s="87"/>
      <c r="O12" s="46">
        <v>4</v>
      </c>
      <c r="P12" s="52" t="s">
        <v>9</v>
      </c>
      <c r="Q12" s="185">
        <f>M12*O12</f>
        <v>24</v>
      </c>
      <c r="R12" s="185"/>
      <c r="S12" s="46"/>
      <c r="T12" s="47"/>
      <c r="V12" s="14">
        <v>700</v>
      </c>
      <c r="W12" s="14" t="s">
        <v>14</v>
      </c>
      <c r="X12" s="82">
        <v>0.25</v>
      </c>
      <c r="Y12" s="82">
        <f>E12/V12</f>
        <v>0.24991285714285713</v>
      </c>
    </row>
    <row r="13" spans="1:25" ht="13.5">
      <c r="A13" s="166"/>
      <c r="B13" s="18"/>
      <c r="C13" s="168" t="s">
        <v>2</v>
      </c>
      <c r="D13" s="26" t="s">
        <v>5</v>
      </c>
      <c r="E13" s="20">
        <v>87.623</v>
      </c>
      <c r="F13" s="20" t="s">
        <v>14</v>
      </c>
      <c r="G13" s="29">
        <f>E13*M13</f>
        <v>1139.0990000000002</v>
      </c>
      <c r="H13" s="29" t="s">
        <v>14</v>
      </c>
      <c r="I13" s="20">
        <v>171.319</v>
      </c>
      <c r="J13" s="20" t="s">
        <v>14</v>
      </c>
      <c r="K13" s="29">
        <f>I13*M13</f>
        <v>2227.147</v>
      </c>
      <c r="L13" s="29" t="s">
        <v>14</v>
      </c>
      <c r="M13" s="77">
        <v>13</v>
      </c>
      <c r="N13" s="86"/>
      <c r="O13" s="21">
        <v>4</v>
      </c>
      <c r="P13" s="34" t="s">
        <v>9</v>
      </c>
      <c r="Q13" s="181">
        <f>M13*O13</f>
        <v>52</v>
      </c>
      <c r="R13" s="181"/>
      <c r="S13" s="21"/>
      <c r="T13" s="18"/>
      <c r="V13" s="14">
        <v>350</v>
      </c>
      <c r="W13" s="14" t="s">
        <v>14</v>
      </c>
      <c r="X13" s="82">
        <v>0.25</v>
      </c>
      <c r="Y13" s="82">
        <f>E13/V13</f>
        <v>0.25035142857142856</v>
      </c>
    </row>
    <row r="14" spans="1:25" ht="13.5">
      <c r="A14" s="166"/>
      <c r="B14" s="18"/>
      <c r="C14" s="169"/>
      <c r="D14" s="49" t="s">
        <v>6</v>
      </c>
      <c r="E14" s="50">
        <v>89.374</v>
      </c>
      <c r="F14" s="50" t="s">
        <v>14</v>
      </c>
      <c r="G14" s="51">
        <f>E14*M14</f>
        <v>0</v>
      </c>
      <c r="H14" s="51" t="s">
        <v>14</v>
      </c>
      <c r="I14" s="50">
        <v>178.748</v>
      </c>
      <c r="J14" s="50" t="s">
        <v>14</v>
      </c>
      <c r="K14" s="51">
        <f>I14*M14</f>
        <v>0</v>
      </c>
      <c r="L14" s="51" t="s">
        <v>14</v>
      </c>
      <c r="M14" s="78">
        <v>0</v>
      </c>
      <c r="N14" s="87"/>
      <c r="O14" s="46">
        <v>4</v>
      </c>
      <c r="P14" s="52" t="s">
        <v>9</v>
      </c>
      <c r="Q14" s="185">
        <f>M14*O14</f>
        <v>0</v>
      </c>
      <c r="R14" s="185"/>
      <c r="S14" s="46"/>
      <c r="T14" s="47"/>
      <c r="V14" s="14">
        <v>350</v>
      </c>
      <c r="W14" s="14" t="s">
        <v>14</v>
      </c>
      <c r="X14" s="82">
        <v>0.25</v>
      </c>
      <c r="Y14" s="82">
        <f>E14/V14</f>
        <v>0.2553542857142857</v>
      </c>
    </row>
    <row r="15" spans="1:25" ht="14.25" thickBot="1">
      <c r="A15" s="166"/>
      <c r="B15" s="18"/>
      <c r="C15" s="25" t="s">
        <v>3</v>
      </c>
      <c r="D15" s="27"/>
      <c r="E15" s="50">
        <v>570.584</v>
      </c>
      <c r="F15" s="50" t="s">
        <v>14</v>
      </c>
      <c r="G15" s="29">
        <f>E15*M15</f>
        <v>1141.168</v>
      </c>
      <c r="H15" s="29" t="s">
        <v>14</v>
      </c>
      <c r="I15" s="50">
        <v>1141.168</v>
      </c>
      <c r="J15" s="50" t="s">
        <v>14</v>
      </c>
      <c r="K15" s="29">
        <f>I15*M15</f>
        <v>2282.336</v>
      </c>
      <c r="L15" s="29" t="s">
        <v>14</v>
      </c>
      <c r="M15" s="78">
        <v>2</v>
      </c>
      <c r="N15" s="87">
        <v>32</v>
      </c>
      <c r="O15" s="46">
        <v>2</v>
      </c>
      <c r="P15" s="52" t="s">
        <v>10</v>
      </c>
      <c r="Q15" s="181">
        <f>N15*O15</f>
        <v>64</v>
      </c>
      <c r="R15" s="181"/>
      <c r="S15" s="46"/>
      <c r="T15" s="47"/>
      <c r="V15" s="182" t="s">
        <v>36</v>
      </c>
      <c r="W15" s="182"/>
      <c r="X15" s="82">
        <v>0.1</v>
      </c>
      <c r="Y15" s="82">
        <f>G15/G21</f>
        <v>0.17005907677029503</v>
      </c>
    </row>
    <row r="16" spans="1:25" s="11" customFormat="1" ht="18.75" customHeight="1" thickBot="1">
      <c r="A16" s="166"/>
      <c r="B16" s="22"/>
      <c r="C16" s="186" t="s">
        <v>15</v>
      </c>
      <c r="D16" s="187"/>
      <c r="E16" s="24"/>
      <c r="F16" s="24"/>
      <c r="G16" s="30">
        <f>SUM(G11:G15)</f>
        <v>6710.421</v>
      </c>
      <c r="H16" s="31" t="s">
        <v>29</v>
      </c>
      <c r="I16" s="24"/>
      <c r="J16" s="24"/>
      <c r="K16" s="30">
        <f>SUM(K11:K15)</f>
        <v>12028.436999999998</v>
      </c>
      <c r="L16" s="31" t="s">
        <v>29</v>
      </c>
      <c r="M16" s="71">
        <f>SUM(M11:M15)</f>
        <v>43</v>
      </c>
      <c r="N16" s="88">
        <f>SUM(N11:N15)</f>
        <v>32</v>
      </c>
      <c r="O16" s="19"/>
      <c r="P16" s="35"/>
      <c r="Q16" s="32">
        <f>SUM(Q11:Q15)</f>
        <v>228</v>
      </c>
      <c r="R16" s="33" t="s">
        <v>22</v>
      </c>
      <c r="S16" s="23"/>
      <c r="T16" s="22"/>
      <c r="V16" s="17"/>
      <c r="W16" s="15"/>
      <c r="X16" s="83"/>
      <c r="Y16" s="16"/>
    </row>
    <row r="17" spans="1:25" ht="7.5" customHeight="1">
      <c r="A17" s="9"/>
      <c r="G17" s="6"/>
      <c r="P17" s="36"/>
      <c r="V17" s="6"/>
      <c r="X17" s="10"/>
      <c r="Y17" s="10"/>
    </row>
    <row r="18" spans="1:25" ht="13.5" customHeight="1" thickBot="1">
      <c r="A18" s="167" t="s">
        <v>25</v>
      </c>
      <c r="B18" s="12"/>
      <c r="C18" s="81" t="s">
        <v>18</v>
      </c>
      <c r="D18" s="53">
        <v>1</v>
      </c>
      <c r="E18" s="54">
        <v>570.6</v>
      </c>
      <c r="F18" s="55" t="s">
        <v>14</v>
      </c>
      <c r="G18" s="51"/>
      <c r="H18" s="56"/>
      <c r="I18" s="54">
        <v>570.6</v>
      </c>
      <c r="J18" s="55" t="s">
        <v>14</v>
      </c>
      <c r="K18" s="51">
        <f>I18*2</f>
        <v>1141.2</v>
      </c>
      <c r="L18" s="51" t="s">
        <v>14</v>
      </c>
      <c r="M18" s="72"/>
      <c r="N18" s="87">
        <v>8</v>
      </c>
      <c r="O18" s="57">
        <v>1</v>
      </c>
      <c r="P18" s="73" t="s">
        <v>20</v>
      </c>
      <c r="Q18" s="48"/>
      <c r="R18" s="48"/>
      <c r="S18" s="184">
        <f>N18*O18</f>
        <v>8</v>
      </c>
      <c r="T18" s="184"/>
      <c r="V18" s="182" t="s">
        <v>36</v>
      </c>
      <c r="W18" s="182"/>
      <c r="X18" s="82">
        <v>0.1</v>
      </c>
      <c r="Y18" s="82">
        <f>E18/G21</f>
        <v>0.0850319227362933</v>
      </c>
    </row>
    <row r="19" spans="1:25" s="11" customFormat="1" ht="18.75" customHeight="1" thickBot="1">
      <c r="A19" s="167"/>
      <c r="B19" s="15"/>
      <c r="C19" s="186" t="s">
        <v>15</v>
      </c>
      <c r="D19" s="187"/>
      <c r="E19" s="17"/>
      <c r="F19" s="17"/>
      <c r="G19" s="30">
        <v>0</v>
      </c>
      <c r="H19" s="31" t="s">
        <v>29</v>
      </c>
      <c r="I19" s="17"/>
      <c r="J19" s="17"/>
      <c r="K19" s="30">
        <f>SUM(K18:K18)</f>
        <v>1141.2</v>
      </c>
      <c r="L19" s="31" t="s">
        <v>29</v>
      </c>
      <c r="M19" s="80">
        <v>0</v>
      </c>
      <c r="N19" s="88">
        <f>SUM(N18:N18)</f>
        <v>8</v>
      </c>
      <c r="O19" s="13"/>
      <c r="P19" s="75"/>
      <c r="Q19" s="28"/>
      <c r="R19" s="28"/>
      <c r="S19" s="91">
        <f>SUM(S18:S18)</f>
        <v>8</v>
      </c>
      <c r="T19" s="92" t="s">
        <v>23</v>
      </c>
      <c r="V19" s="15"/>
      <c r="W19" s="15"/>
      <c r="X19" s="15"/>
      <c r="Y19" s="83"/>
    </row>
    <row r="20" spans="3:22" ht="7.5" customHeight="1" thickBot="1">
      <c r="C20" s="37"/>
      <c r="E20" s="6"/>
      <c r="F20" s="6"/>
      <c r="G20" s="6"/>
      <c r="H20" s="6"/>
      <c r="I20" s="6"/>
      <c r="J20" s="6"/>
      <c r="K20" s="6"/>
      <c r="L20" s="6"/>
      <c r="V20" s="6"/>
    </row>
    <row r="21" spans="1:25" s="8" customFormat="1" ht="18.75" customHeight="1" thickBot="1" thickTop="1">
      <c r="A21" s="45"/>
      <c r="B21" s="39"/>
      <c r="C21" s="188" t="s">
        <v>71</v>
      </c>
      <c r="D21" s="188"/>
      <c r="E21" s="38"/>
      <c r="F21" s="38"/>
      <c r="G21" s="38">
        <f>G16+G19</f>
        <v>6710.421</v>
      </c>
      <c r="H21" s="38" t="s">
        <v>40</v>
      </c>
      <c r="I21" s="38"/>
      <c r="J21" s="38"/>
      <c r="K21" s="38">
        <f>K16+K19</f>
        <v>13169.636999999999</v>
      </c>
      <c r="L21" s="38" t="s">
        <v>40</v>
      </c>
      <c r="M21" s="40">
        <f>M16+M19</f>
        <v>43</v>
      </c>
      <c r="N21" s="43" t="s">
        <v>41</v>
      </c>
      <c r="O21" s="41"/>
      <c r="P21" s="39"/>
      <c r="Q21" s="42">
        <f>Q16</f>
        <v>228</v>
      </c>
      <c r="R21" s="43" t="s">
        <v>22</v>
      </c>
      <c r="S21" s="42">
        <f>S19</f>
        <v>8</v>
      </c>
      <c r="T21" s="44" t="s">
        <v>23</v>
      </c>
      <c r="V21" s="192" t="s">
        <v>35</v>
      </c>
      <c r="W21" s="193"/>
      <c r="X21" s="84">
        <v>0.25</v>
      </c>
      <c r="Y21" s="85">
        <f>G21/G6</f>
        <v>0.1921526351021024</v>
      </c>
    </row>
    <row r="22" spans="5:12" ht="12.75" thickTop="1">
      <c r="E22" s="6"/>
      <c r="F22" s="6"/>
      <c r="G22" s="6"/>
      <c r="H22" s="6"/>
      <c r="I22" s="6"/>
      <c r="J22" s="6"/>
      <c r="K22" s="6"/>
      <c r="L22" s="6"/>
    </row>
    <row r="23" spans="5:12" ht="12">
      <c r="E23" s="6"/>
      <c r="F23" s="6"/>
      <c r="G23" s="6"/>
      <c r="H23" s="6"/>
      <c r="I23" s="6"/>
      <c r="J23" s="6"/>
      <c r="K23" s="6"/>
      <c r="L23" s="6"/>
    </row>
    <row r="24" spans="5:12" ht="12">
      <c r="E24" s="6"/>
      <c r="F24" s="6"/>
      <c r="G24" s="6"/>
      <c r="H24" s="6"/>
      <c r="I24" s="6"/>
      <c r="J24" s="6"/>
      <c r="K24" s="6"/>
      <c r="L24" s="6"/>
    </row>
    <row r="25" spans="5:12" ht="12">
      <c r="E25" s="6"/>
      <c r="F25" s="6"/>
      <c r="G25" s="6"/>
      <c r="H25" s="6"/>
      <c r="I25" s="6"/>
      <c r="J25" s="6"/>
      <c r="K25" s="6"/>
      <c r="L25" s="6"/>
    </row>
    <row r="26" spans="5:12" ht="12">
      <c r="E26" s="6"/>
      <c r="F26" s="6"/>
      <c r="G26" s="6"/>
      <c r="H26" s="6"/>
      <c r="I26" s="6"/>
      <c r="J26" s="6"/>
      <c r="K26" s="6"/>
      <c r="L26" s="6"/>
    </row>
    <row r="27" spans="5:12" ht="12">
      <c r="E27" s="6"/>
      <c r="F27" s="6"/>
      <c r="G27" s="6"/>
      <c r="H27" s="6"/>
      <c r="I27" s="6"/>
      <c r="J27" s="6"/>
      <c r="K27" s="6"/>
      <c r="L27" s="6"/>
    </row>
    <row r="28" spans="5:12" ht="12">
      <c r="E28" s="6"/>
      <c r="F28" s="6"/>
      <c r="G28" s="6"/>
      <c r="H28" s="6"/>
      <c r="I28" s="6"/>
      <c r="J28" s="6"/>
      <c r="K28" s="6"/>
      <c r="L28" s="6"/>
    </row>
    <row r="29" spans="5:12" ht="12">
      <c r="E29" s="6"/>
      <c r="F29" s="6"/>
      <c r="G29" s="6"/>
      <c r="H29" s="6"/>
      <c r="I29" s="6"/>
      <c r="J29" s="6"/>
      <c r="K29" s="6"/>
      <c r="L29" s="6"/>
    </row>
  </sheetData>
  <mergeCells count="30">
    <mergeCell ref="A6:F6"/>
    <mergeCell ref="S9:T9"/>
    <mergeCell ref="V18:W18"/>
    <mergeCell ref="O9:P9"/>
    <mergeCell ref="A11:A16"/>
    <mergeCell ref="A18:A19"/>
    <mergeCell ref="C11:C12"/>
    <mergeCell ref="C13:C14"/>
    <mergeCell ref="Q9:R9"/>
    <mergeCell ref="Q11:R11"/>
    <mergeCell ref="E8:H8"/>
    <mergeCell ref="I8:L8"/>
    <mergeCell ref="V8:Y8"/>
    <mergeCell ref="K9:L9"/>
    <mergeCell ref="I9:J9"/>
    <mergeCell ref="G9:H9"/>
    <mergeCell ref="S18:T18"/>
    <mergeCell ref="V21:W21"/>
    <mergeCell ref="M8:N8"/>
    <mergeCell ref="O8:T8"/>
    <mergeCell ref="V9:W9"/>
    <mergeCell ref="V15:W15"/>
    <mergeCell ref="Q12:R12"/>
    <mergeCell ref="Q13:R13"/>
    <mergeCell ref="Q14:R14"/>
    <mergeCell ref="Q15:R15"/>
    <mergeCell ref="C16:D16"/>
    <mergeCell ref="C19:D19"/>
    <mergeCell ref="C21:D21"/>
    <mergeCell ref="E9:F9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8" r:id="rId1"/>
  <headerFooter alignWithMargins="0">
    <oddHeader>&amp;C&amp;"Arial,Tučné"&amp;12U Rusa, obytná zóna, Zálesie&amp;"Arial,Normálne"
&amp;"Arial,Kurzíva"Bilancie územia na parcele č. 1477/13</oddHeader>
    <oddFooter>&amp;Lspracovateľ: ATELIER 3M, s. r. o., Zadunajská cesta 8, 851 01 Bratislava&amp;R&amp;D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G26" sqref="G26"/>
    </sheetView>
  </sheetViews>
  <sheetFormatPr defaultColWidth="9.140625" defaultRowHeight="12.75"/>
  <cols>
    <col min="2" max="2" width="5.140625" style="0" customWidth="1"/>
    <col min="3" max="3" width="27.28125" style="0" customWidth="1"/>
    <col min="4" max="4" width="4.00390625" style="0" customWidth="1"/>
    <col min="5" max="5" width="9.140625" style="131" customWidth="1"/>
    <col min="6" max="6" width="5.421875" style="132" customWidth="1"/>
    <col min="7" max="7" width="32.00390625" style="0" customWidth="1"/>
  </cols>
  <sheetData>
    <row r="2" spans="2:7" s="138" customFormat="1" ht="12.75">
      <c r="B2" s="133" t="s">
        <v>68</v>
      </c>
      <c r="C2" s="134"/>
      <c r="D2" s="134"/>
      <c r="E2" s="135"/>
      <c r="F2" s="136"/>
      <c r="G2" s="137"/>
    </row>
    <row r="3" spans="2:7" s="138" customFormat="1" ht="6.75" customHeight="1">
      <c r="B3" s="139"/>
      <c r="C3" s="140"/>
      <c r="D3" s="140"/>
      <c r="E3" s="141"/>
      <c r="F3" s="142"/>
      <c r="G3" s="143"/>
    </row>
    <row r="4" spans="2:7" s="149" customFormat="1" ht="12.75" customHeight="1">
      <c r="B4" s="144" t="s">
        <v>44</v>
      </c>
      <c r="C4" s="145"/>
      <c r="D4" s="145"/>
      <c r="E4" s="146" t="s">
        <v>57</v>
      </c>
      <c r="F4" s="147"/>
      <c r="G4" s="148"/>
    </row>
    <row r="5" spans="2:7" s="149" customFormat="1" ht="12.75" customHeight="1">
      <c r="B5" s="144" t="s">
        <v>45</v>
      </c>
      <c r="C5" s="145"/>
      <c r="D5" s="145"/>
      <c r="E5" s="146" t="s">
        <v>52</v>
      </c>
      <c r="F5" s="147"/>
      <c r="G5" s="148"/>
    </row>
    <row r="6" spans="2:7" s="149" customFormat="1" ht="12.75" customHeight="1">
      <c r="B6" s="144" t="s">
        <v>66</v>
      </c>
      <c r="C6" s="145"/>
      <c r="D6" s="145"/>
      <c r="E6" s="146" t="s">
        <v>53</v>
      </c>
      <c r="F6" s="147">
        <v>0.25</v>
      </c>
      <c r="G6" s="148" t="s">
        <v>67</v>
      </c>
    </row>
    <row r="7" spans="2:7" s="149" customFormat="1" ht="12.75" customHeight="1">
      <c r="B7" s="144" t="s">
        <v>47</v>
      </c>
      <c r="C7" s="145"/>
      <c r="D7" s="145"/>
      <c r="E7" s="146" t="s">
        <v>54</v>
      </c>
      <c r="F7" s="147">
        <v>0.65</v>
      </c>
      <c r="G7" s="148"/>
    </row>
    <row r="8" spans="2:7" s="149" customFormat="1" ht="12.75" customHeight="1">
      <c r="B8" s="144" t="s">
        <v>46</v>
      </c>
      <c r="C8" s="145"/>
      <c r="D8" s="145"/>
      <c r="E8" s="146" t="s">
        <v>53</v>
      </c>
      <c r="F8" s="147">
        <v>2</v>
      </c>
      <c r="G8" s="148" t="s">
        <v>55</v>
      </c>
    </row>
    <row r="9" spans="2:7" s="149" customFormat="1" ht="12.75" customHeight="1">
      <c r="B9" s="144" t="s">
        <v>48</v>
      </c>
      <c r="C9" s="145"/>
      <c r="D9" s="145"/>
      <c r="E9" s="146"/>
      <c r="F9" s="147"/>
      <c r="G9" s="148"/>
    </row>
    <row r="10" spans="2:7" s="149" customFormat="1" ht="12.75" customHeight="1">
      <c r="B10" s="144"/>
      <c r="C10" s="145" t="s">
        <v>49</v>
      </c>
      <c r="D10" s="145"/>
      <c r="E10" s="150">
        <v>700</v>
      </c>
      <c r="F10" s="147" t="s">
        <v>65</v>
      </c>
      <c r="G10" s="148"/>
    </row>
    <row r="11" spans="2:7" s="149" customFormat="1" ht="12.75" customHeight="1">
      <c r="B11" s="144"/>
      <c r="C11" s="145" t="s">
        <v>50</v>
      </c>
      <c r="D11" s="145"/>
      <c r="E11" s="150">
        <v>350</v>
      </c>
      <c r="F11" s="147" t="s">
        <v>65</v>
      </c>
      <c r="G11" s="148"/>
    </row>
    <row r="12" spans="2:7" s="149" customFormat="1" ht="12.75" customHeight="1">
      <c r="B12" s="151" t="s">
        <v>51</v>
      </c>
      <c r="C12" s="152"/>
      <c r="D12" s="152"/>
      <c r="E12" s="153">
        <v>2</v>
      </c>
      <c r="F12" s="154" t="s">
        <v>56</v>
      </c>
      <c r="G12" s="155" t="s">
        <v>64</v>
      </c>
    </row>
    <row r="13" spans="5:6" s="149" customFormat="1" ht="12.75" customHeight="1">
      <c r="E13" s="156"/>
      <c r="F13" s="157"/>
    </row>
    <row r="14" spans="2:7" s="149" customFormat="1" ht="12.75" customHeight="1">
      <c r="B14" s="133" t="s">
        <v>58</v>
      </c>
      <c r="C14" s="134"/>
      <c r="D14" s="134"/>
      <c r="E14" s="135"/>
      <c r="F14" s="136"/>
      <c r="G14" s="137"/>
    </row>
    <row r="15" spans="2:7" s="138" customFormat="1" ht="6.75" customHeight="1">
      <c r="B15" s="139"/>
      <c r="C15" s="140"/>
      <c r="D15" s="140"/>
      <c r="E15" s="141"/>
      <c r="F15" s="142"/>
      <c r="G15" s="143"/>
    </row>
    <row r="16" spans="2:7" s="138" customFormat="1" ht="12.75">
      <c r="B16" s="144" t="s">
        <v>44</v>
      </c>
      <c r="C16" s="145"/>
      <c r="D16" s="145"/>
      <c r="E16" s="146" t="s">
        <v>59</v>
      </c>
      <c r="F16" s="147"/>
      <c r="G16" s="148"/>
    </row>
    <row r="17" spans="2:7" s="138" customFormat="1" ht="12.75">
      <c r="B17" s="144" t="s">
        <v>45</v>
      </c>
      <c r="C17" s="145"/>
      <c r="D17" s="145"/>
      <c r="E17" s="146" t="s">
        <v>60</v>
      </c>
      <c r="F17" s="147"/>
      <c r="G17" s="148"/>
    </row>
    <row r="18" spans="2:7" s="138" customFormat="1" ht="12.75">
      <c r="B18" s="144" t="s">
        <v>69</v>
      </c>
      <c r="C18" s="145"/>
      <c r="D18" s="145"/>
      <c r="E18" s="146" t="s">
        <v>53</v>
      </c>
      <c r="F18" s="147">
        <v>0.25</v>
      </c>
      <c r="G18" s="148" t="s">
        <v>70</v>
      </c>
    </row>
    <row r="19" spans="2:7" s="138" customFormat="1" ht="12.75">
      <c r="B19" s="151" t="s">
        <v>46</v>
      </c>
      <c r="C19" s="152"/>
      <c r="D19" s="152"/>
      <c r="E19" s="158" t="s">
        <v>53</v>
      </c>
      <c r="F19" s="154">
        <v>3</v>
      </c>
      <c r="G19" s="155" t="s">
        <v>55</v>
      </c>
    </row>
    <row r="20" spans="5:6" s="138" customFormat="1" ht="12.75">
      <c r="E20" s="159"/>
      <c r="F20" s="160"/>
    </row>
    <row r="21" spans="2:7" s="138" customFormat="1" ht="12.75">
      <c r="B21" s="133" t="s">
        <v>61</v>
      </c>
      <c r="C21" s="134"/>
      <c r="D21" s="134"/>
      <c r="E21" s="135"/>
      <c r="F21" s="136"/>
      <c r="G21" s="137"/>
    </row>
    <row r="22" spans="2:7" s="138" customFormat="1" ht="6.75" customHeight="1">
      <c r="B22" s="139"/>
      <c r="C22" s="140"/>
      <c r="D22" s="140"/>
      <c r="E22" s="141"/>
      <c r="F22" s="142"/>
      <c r="G22" s="143"/>
    </row>
    <row r="23" spans="2:7" s="138" customFormat="1" ht="12.75">
      <c r="B23" s="144" t="s">
        <v>44</v>
      </c>
      <c r="C23" s="145"/>
      <c r="D23" s="145"/>
      <c r="E23" s="146" t="s">
        <v>62</v>
      </c>
      <c r="F23" s="147"/>
      <c r="G23" s="148"/>
    </row>
    <row r="24" spans="2:7" s="138" customFormat="1" ht="12.75">
      <c r="B24" s="151" t="s">
        <v>45</v>
      </c>
      <c r="C24" s="152"/>
      <c r="D24" s="152"/>
      <c r="E24" s="158" t="s">
        <v>63</v>
      </c>
      <c r="F24" s="154"/>
      <c r="G24" s="15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 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Janáčiová</dc:creator>
  <cp:keywords/>
  <dc:description/>
  <cp:lastModifiedBy>Alena Kubalcova</cp:lastModifiedBy>
  <cp:lastPrinted>2010-09-27T13:38:38Z</cp:lastPrinted>
  <dcterms:created xsi:type="dcterms:W3CDTF">2010-06-17T09:32:58Z</dcterms:created>
  <dcterms:modified xsi:type="dcterms:W3CDTF">2010-12-14T15:27:41Z</dcterms:modified>
  <cp:category/>
  <cp:version/>
  <cp:contentType/>
  <cp:contentStatus/>
</cp:coreProperties>
</file>